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456" activeTab="1"/>
  </bookViews>
  <sheets>
    <sheet name="บัญชี 1" sheetId="13" r:id="rId1"/>
    <sheet name="บัญชี 1 (2)" sheetId="14" r:id="rId2"/>
  </sheets>
  <definedNames>
    <definedName name="_xlnm.Print_Area" localSheetId="0">'บัญชี 1'!$A$1:$G$26</definedName>
    <definedName name="_xlnm.Print_Area" localSheetId="1">'บัญชี 1 (2)'!$A$1:$G$26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<sst xmlns="http://schemas.openxmlformats.org/spreadsheetml/2006/main" count="152" uniqueCount="69">
  <si>
    <t>#</t>
  </si>
  <si>
    <t>รายรับ</t>
  </si>
  <si>
    <t>เดือน</t>
  </si>
  <si>
    <t>ตุลาคม 2563</t>
  </si>
  <si>
    <t>สิงหาคม 2563</t>
  </si>
  <si>
    <t>กันยายน 2563</t>
  </si>
  <si>
    <t>พฤศจิกายน 2563</t>
  </si>
  <si>
    <t>รายจ่าย</t>
  </si>
  <si>
    <t>ยอดคงเหลือ</t>
  </si>
  <si>
    <t>ธันวาคม 2563</t>
  </si>
  <si>
    <t>มกราคม 2564</t>
  </si>
  <si>
    <t>กุมภาพันธ์ 2564</t>
  </si>
  <si>
    <t>สุทธิ</t>
  </si>
  <si>
    <t>กลุ่มพลังงานทดแทนและการออมเพื่อความยั่งยืน บ้านเกาะบูโหลนดอน</t>
  </si>
  <si>
    <t>รวม ปี 2563</t>
  </si>
  <si>
    <t>มีนาคม 2564</t>
  </si>
  <si>
    <t>เมษายน 2564</t>
  </si>
  <si>
    <t>พฤษภาคม 2564</t>
  </si>
  <si>
    <t>มิถุนายน 2564</t>
  </si>
  <si>
    <t>กรกฎาคม 2564</t>
  </si>
  <si>
    <t>สิงหาคม 2564</t>
  </si>
  <si>
    <t>กันยายน 2564</t>
  </si>
  <si>
    <t>ตุลาคม 2564</t>
  </si>
  <si>
    <t>พฤศจิกายน 2564</t>
  </si>
  <si>
    <t>ธันวาคม 2564</t>
  </si>
  <si>
    <t>รวม ปี 2564</t>
  </si>
  <si>
    <t>มกราคม 2565</t>
  </si>
  <si>
    <t>กุมภาพันธ์ 2565</t>
  </si>
  <si>
    <t>รวม ปี 2567</t>
  </si>
  <si>
    <t>ธันวาคม 2567</t>
  </si>
  <si>
    <t>พฤศจิกายน 2567</t>
  </si>
  <si>
    <t>ตุลาคม 2567</t>
  </si>
  <si>
    <t>กันยายน 2567</t>
  </si>
  <si>
    <t>สิงหาคม 2567</t>
  </si>
  <si>
    <t>กรกฎาคม 2567</t>
  </si>
  <si>
    <t>มิถุนายน 2567</t>
  </si>
  <si>
    <t>พฤษภาคม 2567</t>
  </si>
  <si>
    <t>เมษายน 2567</t>
  </si>
  <si>
    <t>มีนาคม 2567</t>
  </si>
  <si>
    <t>กุมภาพันธ์ 2567</t>
  </si>
  <si>
    <t>มกราคม 2567</t>
  </si>
  <si>
    <t>รวม ปี 2566</t>
  </si>
  <si>
    <t>ธันวาคม 2566</t>
  </si>
  <si>
    <t>พฤศจิกายน 2566</t>
  </si>
  <si>
    <t>ตุลาคม 2566</t>
  </si>
  <si>
    <t>กันยายน 2566</t>
  </si>
  <si>
    <t>สิงหาคม 2566</t>
  </si>
  <si>
    <t>กรกฎาคม 2566</t>
  </si>
  <si>
    <t>มิถุนายน 2566</t>
  </si>
  <si>
    <t>พฤษภาคม 2566</t>
  </si>
  <si>
    <t>เมษายน 2566</t>
  </si>
  <si>
    <t>มีนาคม 2566</t>
  </si>
  <si>
    <t>กุมภาพันธ์ 2566</t>
  </si>
  <si>
    <t>มกราคม 2566</t>
  </si>
  <si>
    <t>รวม ปี 2565</t>
  </si>
  <si>
    <t>ธันวาคม 2565</t>
  </si>
  <si>
    <t>พฤศจิกายน 2565</t>
  </si>
  <si>
    <t>ตุลาคม 2565</t>
  </si>
  <si>
    <t>กันยายน 2565</t>
  </si>
  <si>
    <t>สิงหาคม 2565</t>
  </si>
  <si>
    <t>กรกฎาคม 2565</t>
  </si>
  <si>
    <t>มิถุนายน 2565</t>
  </si>
  <si>
    <t>พฤษภาคม 2565</t>
  </si>
  <si>
    <t>เมษายน 2565</t>
  </si>
  <si>
    <t>มีนาคม 2565</t>
  </si>
  <si>
    <t>รายงาน บัญชี 1</t>
  </si>
  <si>
    <t>ผลประกอบการ ปี 2563-2565 ณ มิ.ย. 2565</t>
  </si>
  <si>
    <t>รายงาน บัญชี 1 ผลประกอบการ สิงหาคม '63- สิงหาคม 2565</t>
  </si>
  <si>
    <t>ผลประกอบการ ปี '63- ส.ค.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</si>
</sst>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2F75B5"/>
      <name val="Calibri"/>
      <family val="2"/>
      <scheme val="minor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6"/>
      <color rgb="FF2F75B5"/>
      <name val="Tahoma"/>
      <family val="2"/>
    </font>
    <font>
      <b/>
      <sz val="12"/>
      <color theme="0"/>
      <name val="Tahoma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4" fontId="3" fillId="2" borderId="0" xfId="0" applyNumberFormat="1" applyFont="1" applyFill="1" applyBorder="1"/>
    <xf numFmtId="164" fontId="3" fillId="2" borderId="0" xfId="20" applyNumberFormat="1" applyFont="1" applyFill="1" applyBorder="1"/>
    <xf numFmtId="4" fontId="3" fillId="2" borderId="0" xfId="0" applyNumberFormat="1" applyFont="1" applyFill="1"/>
    <xf numFmtId="4" fontId="0" fillId="0" borderId="0" xfId="0" applyNumberFormat="1"/>
    <xf numFmtId="164" fontId="3" fillId="2" borderId="0" xfId="0" applyNumberFormat="1" applyFont="1" applyFill="1"/>
    <xf numFmtId="0" fontId="2" fillId="7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1" fontId="4" fillId="5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/>
    <xf numFmtId="4" fontId="4" fillId="2" borderId="1" xfId="0" applyNumberFormat="1" applyFont="1" applyFill="1" applyBorder="1"/>
    <xf numFmtId="164" fontId="4" fillId="2" borderId="1" xfId="20" applyNumberFormat="1" applyFont="1" applyFill="1" applyBorder="1"/>
    <xf numFmtId="164" fontId="3" fillId="2" borderId="1" xfId="0" applyNumberFormat="1" applyFont="1" applyFill="1" applyBorder="1"/>
    <xf numFmtId="165" fontId="3" fillId="2" borderId="0" xfId="18" applyNumberFormat="1" applyFont="1" applyFill="1"/>
    <xf numFmtId="165" fontId="3" fillId="2" borderId="0" xfId="18" applyNumberFormat="1" applyFont="1" applyFill="1" applyBorder="1"/>
    <xf numFmtId="0" fontId="0" fillId="2" borderId="0" xfId="0" applyFill="1"/>
    <xf numFmtId="43" fontId="0" fillId="0" borderId="0" xfId="0" applyNumberFormat="1"/>
    <xf numFmtId="164" fontId="3" fillId="2" borderId="2" xfId="0" applyNumberFormat="1" applyFont="1" applyFill="1" applyBorder="1"/>
    <xf numFmtId="164" fontId="4" fillId="2" borderId="3" xfId="0" applyNumberFormat="1" applyFont="1" applyFill="1" applyBorder="1"/>
    <xf numFmtId="165" fontId="4" fillId="2" borderId="1" xfId="18" applyNumberFormat="1" applyFont="1" applyFill="1" applyBorder="1"/>
    <xf numFmtId="4" fontId="0" fillId="0" borderId="1" xfId="0" applyNumberFormat="1" applyBorder="1"/>
    <xf numFmtId="164" fontId="3" fillId="2" borderId="0" xfId="18" applyNumberFormat="1" applyFont="1" applyFill="1"/>
    <xf numFmtId="0" fontId="7" fillId="2" borderId="0" xfId="0" applyFont="1" applyFill="1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12" fillId="3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1" fontId="9" fillId="5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/>
    <xf numFmtId="164" fontId="7" fillId="2" borderId="0" xfId="20" applyNumberFormat="1" applyFont="1" applyFill="1" applyBorder="1"/>
    <xf numFmtId="164" fontId="7" fillId="2" borderId="0" xfId="0" applyNumberFormat="1" applyFont="1" applyFill="1"/>
    <xf numFmtId="1" fontId="9" fillId="6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/>
    <xf numFmtId="1" fontId="9" fillId="5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/>
    <xf numFmtId="4" fontId="9" fillId="2" borderId="1" xfId="0" applyNumberFormat="1" applyFont="1" applyFill="1" applyBorder="1"/>
    <xf numFmtId="164" fontId="9" fillId="2" borderId="1" xfId="20" applyNumberFormat="1" applyFont="1" applyFill="1" applyBorder="1"/>
    <xf numFmtId="0" fontId="10" fillId="2" borderId="0" xfId="0" applyFont="1" applyFill="1"/>
    <xf numFmtId="164" fontId="7" fillId="2" borderId="2" xfId="0" applyNumberFormat="1" applyFont="1" applyFill="1" applyBorder="1"/>
    <xf numFmtId="164" fontId="9" fillId="2" borderId="3" xfId="0" applyNumberFormat="1" applyFont="1" applyFill="1" applyBorder="1"/>
    <xf numFmtId="165" fontId="7" fillId="2" borderId="0" xfId="18" applyNumberFormat="1" applyFont="1" applyFill="1"/>
    <xf numFmtId="164" fontId="7" fillId="2" borderId="0" xfId="18" applyNumberFormat="1" applyFont="1" applyFill="1"/>
    <xf numFmtId="165" fontId="7" fillId="2" borderId="0" xfId="18" applyNumberFormat="1" applyFont="1" applyFill="1" applyBorder="1"/>
    <xf numFmtId="165" fontId="9" fillId="2" borderId="1" xfId="18" applyNumberFormat="1" applyFont="1" applyFill="1" applyBorder="1"/>
    <xf numFmtId="4" fontId="10" fillId="0" borderId="1" xfId="0" applyNumberFormat="1" applyFont="1" applyBorder="1"/>
    <xf numFmtId="4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6" fillId="8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8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75"/>
  <sheetViews>
    <sheetView workbookViewId="0" topLeftCell="A43">
      <selection activeCell="G76" sqref="G76"/>
    </sheetView>
  </sheetViews>
  <sheetFormatPr defaultColWidth="9.140625" defaultRowHeight="15"/>
  <cols>
    <col min="2" max="2" width="6.00390625" style="0" customWidth="1"/>
    <col min="3" max="3" width="19.57421875" style="0" bestFit="1" customWidth="1"/>
    <col min="4" max="4" width="13.00390625" style="0" customWidth="1"/>
    <col min="5" max="5" width="12.00390625" style="0" bestFit="1" customWidth="1"/>
    <col min="6" max="6" width="13.57421875" style="0" customWidth="1"/>
    <col min="7" max="7" width="14.140625" style="0" bestFit="1" customWidth="1"/>
    <col min="8" max="8" width="11.140625" style="0" bestFit="1" customWidth="1"/>
  </cols>
  <sheetData>
    <row r="1" spans="1:7" ht="15.6">
      <c r="A1" s="1"/>
      <c r="B1" s="16" t="s">
        <v>65</v>
      </c>
      <c r="C1" s="2"/>
      <c r="D1" s="1"/>
      <c r="E1" s="9"/>
      <c r="F1" s="3"/>
      <c r="G1" s="1"/>
    </row>
    <row r="2" spans="1:7" ht="15.6">
      <c r="A2" s="1"/>
      <c r="B2" s="16" t="s">
        <v>13</v>
      </c>
      <c r="C2" s="2"/>
      <c r="D2" s="1"/>
      <c r="E2" s="9"/>
      <c r="F2" s="3"/>
      <c r="G2" s="1"/>
    </row>
    <row r="3" spans="1:7" ht="15.6">
      <c r="A3" s="1"/>
      <c r="B3" s="16"/>
      <c r="C3" s="2"/>
      <c r="D3" s="1"/>
      <c r="E3" s="9"/>
      <c r="F3" s="3"/>
      <c r="G3" s="1"/>
    </row>
    <row r="4" spans="1:7" ht="21">
      <c r="A4" s="1"/>
      <c r="B4" s="60">
        <v>2563</v>
      </c>
      <c r="C4" s="60"/>
      <c r="D4" s="60"/>
      <c r="E4" s="60"/>
      <c r="F4" s="60"/>
      <c r="G4" s="60"/>
    </row>
    <row r="5" spans="1:7" ht="15.6">
      <c r="A5" s="4"/>
      <c r="B5" s="5" t="s">
        <v>0</v>
      </c>
      <c r="C5" s="6" t="s">
        <v>2</v>
      </c>
      <c r="D5" s="6" t="s">
        <v>1</v>
      </c>
      <c r="E5" s="15" t="s">
        <v>7</v>
      </c>
      <c r="F5" s="6" t="s">
        <v>12</v>
      </c>
      <c r="G5" s="6" t="s">
        <v>8</v>
      </c>
    </row>
    <row r="6" spans="1:7" ht="15.6">
      <c r="A6" s="1"/>
      <c r="B6" s="7">
        <v>1</v>
      </c>
      <c r="C6" s="10" t="s">
        <v>4</v>
      </c>
      <c r="D6" s="11">
        <v>12950</v>
      </c>
      <c r="E6" s="11">
        <v>0</v>
      </c>
      <c r="F6" s="14">
        <f>D6-E6</f>
        <v>12950</v>
      </c>
      <c r="G6" s="14">
        <f>F6</f>
        <v>12950</v>
      </c>
    </row>
    <row r="7" spans="1:7" ht="15.6">
      <c r="A7" s="1"/>
      <c r="B7" s="8">
        <v>2</v>
      </c>
      <c r="C7" s="10" t="s">
        <v>5</v>
      </c>
      <c r="D7" s="11">
        <v>3980</v>
      </c>
      <c r="E7" s="11">
        <v>0</v>
      </c>
      <c r="F7" s="14">
        <f aca="true" t="shared" si="0" ref="F7:F10">D7-E7</f>
        <v>3980</v>
      </c>
      <c r="G7" s="14">
        <f>G6+F7</f>
        <v>16930</v>
      </c>
    </row>
    <row r="8" spans="1:7" ht="15.6">
      <c r="A8" s="1"/>
      <c r="B8" s="7">
        <v>3</v>
      </c>
      <c r="C8" s="10" t="s">
        <v>3</v>
      </c>
      <c r="D8" s="11">
        <v>15560</v>
      </c>
      <c r="E8" s="12">
        <v>4600</v>
      </c>
      <c r="F8" s="14">
        <f t="shared" si="0"/>
        <v>10960</v>
      </c>
      <c r="G8" s="14">
        <f>G7+F8</f>
        <v>27890</v>
      </c>
    </row>
    <row r="9" spans="1:7" ht="15.6">
      <c r="A9" s="1"/>
      <c r="B9" s="8">
        <v>4</v>
      </c>
      <c r="C9" s="10" t="s">
        <v>6</v>
      </c>
      <c r="D9" s="12">
        <v>24580</v>
      </c>
      <c r="E9" s="12">
        <v>4430</v>
      </c>
      <c r="F9" s="14">
        <f t="shared" si="0"/>
        <v>20150</v>
      </c>
      <c r="G9" s="14">
        <f>G8+F9</f>
        <v>48040</v>
      </c>
    </row>
    <row r="10" spans="1:7" ht="15.6">
      <c r="A10" s="1"/>
      <c r="B10" s="7">
        <v>5</v>
      </c>
      <c r="C10" s="10" t="s">
        <v>9</v>
      </c>
      <c r="D10" s="12">
        <v>13420</v>
      </c>
      <c r="E10" s="11">
        <v>0</v>
      </c>
      <c r="F10" s="14">
        <f t="shared" si="0"/>
        <v>13420</v>
      </c>
      <c r="G10" s="14">
        <f>G9+F10</f>
        <v>61460</v>
      </c>
    </row>
    <row r="11" spans="1:7" ht="16.2" thickBot="1">
      <c r="A11" s="1"/>
      <c r="B11" s="17"/>
      <c r="C11" s="18" t="s">
        <v>14</v>
      </c>
      <c r="D11" s="19">
        <f>SUM(D6:D10)</f>
        <v>70490</v>
      </c>
      <c r="E11" s="20">
        <f>SUM(E6:E10)</f>
        <v>9030</v>
      </c>
      <c r="F11" s="18">
        <f>SUM(F6:F10)</f>
        <v>61460</v>
      </c>
      <c r="G11" s="18"/>
    </row>
    <row r="12" spans="1:7" ht="21.6" thickTop="1">
      <c r="A12" s="1"/>
      <c r="B12" s="60">
        <v>2564</v>
      </c>
      <c r="C12" s="60"/>
      <c r="D12" s="60"/>
      <c r="E12" s="60"/>
      <c r="F12" s="60"/>
      <c r="G12" s="60"/>
    </row>
    <row r="13" spans="1:7" ht="15.6">
      <c r="A13" s="1"/>
      <c r="B13" s="5" t="s">
        <v>0</v>
      </c>
      <c r="C13" s="6" t="s">
        <v>2</v>
      </c>
      <c r="D13" s="6" t="s">
        <v>1</v>
      </c>
      <c r="E13" s="15" t="s">
        <v>7</v>
      </c>
      <c r="F13" s="6" t="s">
        <v>12</v>
      </c>
      <c r="G13" s="6" t="s">
        <v>8</v>
      </c>
    </row>
    <row r="14" spans="1:7" ht="15.6">
      <c r="A14" s="1"/>
      <c r="B14" s="8">
        <v>6</v>
      </c>
      <c r="C14" s="10" t="s">
        <v>10</v>
      </c>
      <c r="D14" s="12">
        <v>13420</v>
      </c>
      <c r="E14" s="12">
        <v>179</v>
      </c>
      <c r="F14" s="14">
        <f>D14-E14</f>
        <v>13241</v>
      </c>
      <c r="G14" s="14">
        <f>G10+F14</f>
        <v>74701</v>
      </c>
    </row>
    <row r="15" spans="1:7" ht="15.6">
      <c r="A15" s="1"/>
      <c r="B15" s="7">
        <v>7</v>
      </c>
      <c r="C15" s="10" t="s">
        <v>11</v>
      </c>
      <c r="D15" s="12">
        <v>13420</v>
      </c>
      <c r="E15" s="11">
        <v>70759.1</v>
      </c>
      <c r="F15" s="14">
        <f aca="true" t="shared" si="1" ref="F15:F25">D15-E15</f>
        <v>-57339.100000000006</v>
      </c>
      <c r="G15" s="14">
        <f>G14+F15</f>
        <v>17361.899999999994</v>
      </c>
    </row>
    <row r="16" spans="1:7" ht="15.6">
      <c r="A16" s="1"/>
      <c r="B16" s="7">
        <v>8</v>
      </c>
      <c r="C16" s="10" t="s">
        <v>15</v>
      </c>
      <c r="D16" s="12">
        <v>16840</v>
      </c>
      <c r="E16" s="11">
        <v>1490</v>
      </c>
      <c r="F16" s="14">
        <f t="shared" si="1"/>
        <v>15350</v>
      </c>
      <c r="G16" s="14">
        <f>G15+F16</f>
        <v>32711.899999999994</v>
      </c>
    </row>
    <row r="17" spans="1:11" ht="15.6">
      <c r="A17" s="1"/>
      <c r="B17" s="8">
        <v>9</v>
      </c>
      <c r="C17" s="10" t="s">
        <v>16</v>
      </c>
      <c r="D17" s="12">
        <v>14920</v>
      </c>
      <c r="E17" s="11">
        <v>3345</v>
      </c>
      <c r="F17" s="14">
        <f t="shared" si="1"/>
        <v>11575</v>
      </c>
      <c r="G17" s="14">
        <f aca="true" t="shared" si="2" ref="G17:G24">G16+F17</f>
        <v>44286.899999999994</v>
      </c>
      <c r="K17" s="13"/>
    </row>
    <row r="18" spans="1:7" ht="15.6">
      <c r="A18" s="24"/>
      <c r="B18" s="8">
        <v>10</v>
      </c>
      <c r="C18" s="10" t="s">
        <v>17</v>
      </c>
      <c r="D18" s="12">
        <v>14680</v>
      </c>
      <c r="E18" s="11">
        <v>420</v>
      </c>
      <c r="F18" s="14">
        <f t="shared" si="1"/>
        <v>14260</v>
      </c>
      <c r="G18" s="14">
        <f t="shared" si="2"/>
        <v>58546.899999999994</v>
      </c>
    </row>
    <row r="19" spans="1:7" ht="15.6">
      <c r="A19" s="24"/>
      <c r="B19" s="8">
        <v>11</v>
      </c>
      <c r="C19" s="10" t="s">
        <v>18</v>
      </c>
      <c r="D19" s="12">
        <v>14680</v>
      </c>
      <c r="E19" s="11">
        <v>42974.8</v>
      </c>
      <c r="F19" s="14">
        <f t="shared" si="1"/>
        <v>-28294.800000000003</v>
      </c>
      <c r="G19" s="14">
        <f>G18+F19</f>
        <v>30252.09999999999</v>
      </c>
    </row>
    <row r="20" spans="1:7" ht="15.6">
      <c r="A20" s="24"/>
      <c r="B20" s="8">
        <v>12</v>
      </c>
      <c r="C20" s="10" t="s">
        <v>19</v>
      </c>
      <c r="D20" s="12">
        <v>14920</v>
      </c>
      <c r="E20" s="11">
        <v>420</v>
      </c>
      <c r="F20" s="14">
        <f t="shared" si="1"/>
        <v>14500</v>
      </c>
      <c r="G20" s="14">
        <f t="shared" si="2"/>
        <v>44752.09999999999</v>
      </c>
    </row>
    <row r="21" spans="1:7" ht="15.6">
      <c r="A21" s="24"/>
      <c r="B21" s="8">
        <v>13</v>
      </c>
      <c r="C21" s="10" t="s">
        <v>20</v>
      </c>
      <c r="D21" s="12">
        <v>14740</v>
      </c>
      <c r="E21" s="11">
        <v>420</v>
      </c>
      <c r="F21" s="14">
        <f t="shared" si="1"/>
        <v>14320</v>
      </c>
      <c r="G21" s="14">
        <f t="shared" si="2"/>
        <v>59072.09999999999</v>
      </c>
    </row>
    <row r="22" spans="1:7" ht="15.6">
      <c r="A22" s="24"/>
      <c r="B22" s="8">
        <v>14</v>
      </c>
      <c r="C22" s="10" t="s">
        <v>21</v>
      </c>
      <c r="D22" s="12">
        <v>19380</v>
      </c>
      <c r="E22" s="11">
        <v>3136</v>
      </c>
      <c r="F22" s="14">
        <f t="shared" si="1"/>
        <v>16244</v>
      </c>
      <c r="G22" s="14">
        <f t="shared" si="2"/>
        <v>75316.09999999999</v>
      </c>
    </row>
    <row r="23" spans="1:7" ht="15.6">
      <c r="A23" s="24"/>
      <c r="B23" s="8">
        <v>15</v>
      </c>
      <c r="C23" s="10" t="s">
        <v>22</v>
      </c>
      <c r="D23" s="12">
        <v>21520</v>
      </c>
      <c r="E23" s="11">
        <v>1705</v>
      </c>
      <c r="F23" s="14">
        <f t="shared" si="1"/>
        <v>19815</v>
      </c>
      <c r="G23" s="14">
        <f t="shared" si="2"/>
        <v>95131.09999999999</v>
      </c>
    </row>
    <row r="24" spans="1:7" ht="15.6">
      <c r="A24" s="24"/>
      <c r="B24" s="8">
        <v>16</v>
      </c>
      <c r="C24" s="10" t="s">
        <v>23</v>
      </c>
      <c r="D24" s="12">
        <v>17920</v>
      </c>
      <c r="E24" s="11">
        <v>1104</v>
      </c>
      <c r="F24" s="14">
        <f t="shared" si="1"/>
        <v>16816</v>
      </c>
      <c r="G24" s="14">
        <f t="shared" si="2"/>
        <v>111947.09999999999</v>
      </c>
    </row>
    <row r="25" spans="1:7" ht="15.6">
      <c r="A25" s="24"/>
      <c r="B25" s="8">
        <v>17</v>
      </c>
      <c r="C25" s="10" t="s">
        <v>24</v>
      </c>
      <c r="D25" s="12">
        <v>23590</v>
      </c>
      <c r="E25" s="11">
        <v>10690</v>
      </c>
      <c r="F25" s="14">
        <f t="shared" si="1"/>
        <v>12900</v>
      </c>
      <c r="G25" s="26">
        <f>G24+F25</f>
        <v>124847.09999999999</v>
      </c>
    </row>
    <row r="26" spans="1:7" ht="16.2" thickBot="1">
      <c r="A26" s="24"/>
      <c r="B26" s="17"/>
      <c r="C26" s="18" t="s">
        <v>25</v>
      </c>
      <c r="D26" s="19">
        <f>SUM(D14:D25)</f>
        <v>200030</v>
      </c>
      <c r="E26" s="19">
        <f>SUM(E14:E25)</f>
        <v>136642.90000000002</v>
      </c>
      <c r="F26" s="18">
        <f>D26-E26</f>
        <v>63387.09999999998</v>
      </c>
      <c r="G26" s="27"/>
    </row>
    <row r="27" spans="2:7" ht="21.6" thickTop="1">
      <c r="B27" s="60">
        <v>2565</v>
      </c>
      <c r="C27" s="60"/>
      <c r="D27" s="60"/>
      <c r="E27" s="60"/>
      <c r="F27" s="60"/>
      <c r="G27" s="60"/>
    </row>
    <row r="28" spans="2:7" ht="15.6">
      <c r="B28" s="5" t="s">
        <v>0</v>
      </c>
      <c r="C28" s="6" t="s">
        <v>2</v>
      </c>
      <c r="D28" s="6" t="s">
        <v>1</v>
      </c>
      <c r="E28" s="15" t="s">
        <v>7</v>
      </c>
      <c r="F28" s="6" t="s">
        <v>12</v>
      </c>
      <c r="G28" s="6" t="s">
        <v>8</v>
      </c>
    </row>
    <row r="29" spans="2:7" ht="15.6">
      <c r="B29" s="8">
        <v>18</v>
      </c>
      <c r="C29" s="10" t="s">
        <v>26</v>
      </c>
      <c r="D29" s="22">
        <v>19750</v>
      </c>
      <c r="E29" s="22">
        <v>1178</v>
      </c>
      <c r="F29" s="22">
        <f>D29-E29</f>
        <v>18572</v>
      </c>
      <c r="G29" s="30">
        <f>G25+F29</f>
        <v>143419.09999999998</v>
      </c>
    </row>
    <row r="30" spans="2:7" ht="15.6">
      <c r="B30" s="7">
        <v>19</v>
      </c>
      <c r="C30" s="10" t="s">
        <v>27</v>
      </c>
      <c r="D30" s="22">
        <v>19750</v>
      </c>
      <c r="E30" s="23">
        <v>870</v>
      </c>
      <c r="F30" s="22">
        <f aca="true" t="shared" si="3" ref="F30:F33">D30-E30</f>
        <v>18880</v>
      </c>
      <c r="G30" s="30">
        <f>G29+F30</f>
        <v>162299.09999999998</v>
      </c>
    </row>
    <row r="31" spans="2:7" ht="15.6">
      <c r="B31" s="7">
        <v>20</v>
      </c>
      <c r="C31" s="10" t="s">
        <v>64</v>
      </c>
      <c r="D31" s="22">
        <v>19750</v>
      </c>
      <c r="E31" s="23">
        <v>570</v>
      </c>
      <c r="F31" s="22">
        <f t="shared" si="3"/>
        <v>19180</v>
      </c>
      <c r="G31" s="30">
        <f aca="true" t="shared" si="4" ref="G31:G34">G30+F31</f>
        <v>181479.09999999998</v>
      </c>
    </row>
    <row r="32" spans="2:7" ht="15.6">
      <c r="B32" s="8">
        <v>21</v>
      </c>
      <c r="C32" s="10" t="s">
        <v>63</v>
      </c>
      <c r="D32" s="22">
        <v>20650</v>
      </c>
      <c r="E32" s="23">
        <v>1590</v>
      </c>
      <c r="F32" s="22">
        <f t="shared" si="3"/>
        <v>19060</v>
      </c>
      <c r="G32" s="30">
        <f t="shared" si="4"/>
        <v>200539.09999999998</v>
      </c>
    </row>
    <row r="33" spans="2:7" ht="15.6">
      <c r="B33" s="8">
        <v>22</v>
      </c>
      <c r="C33" s="10" t="s">
        <v>62</v>
      </c>
      <c r="D33" s="22">
        <v>19810</v>
      </c>
      <c r="E33" s="23">
        <v>570</v>
      </c>
      <c r="F33" s="22">
        <f t="shared" si="3"/>
        <v>19240</v>
      </c>
      <c r="G33" s="30">
        <f t="shared" si="4"/>
        <v>219779.09999999998</v>
      </c>
    </row>
    <row r="34" spans="2:7" ht="15.6">
      <c r="B34" s="7">
        <v>23</v>
      </c>
      <c r="C34" s="10" t="s">
        <v>61</v>
      </c>
      <c r="D34" s="22">
        <v>19780</v>
      </c>
      <c r="E34" s="23">
        <v>570</v>
      </c>
      <c r="F34" s="22">
        <f>D34-E34</f>
        <v>19210</v>
      </c>
      <c r="G34" s="30">
        <f t="shared" si="4"/>
        <v>238989.09999999998</v>
      </c>
    </row>
    <row r="35" spans="2:7" ht="15.6">
      <c r="B35" s="7">
        <v>24</v>
      </c>
      <c r="C35" s="10" t="s">
        <v>60</v>
      </c>
      <c r="D35" s="22">
        <v>19840</v>
      </c>
      <c r="E35" s="23">
        <v>2230</v>
      </c>
      <c r="F35" s="22">
        <f>D35-E35</f>
        <v>17610</v>
      </c>
      <c r="G35" s="30">
        <f>G34+F35</f>
        <v>256599.09999999998</v>
      </c>
    </row>
    <row r="36" spans="2:7" ht="15.6">
      <c r="B36" s="8">
        <v>25</v>
      </c>
      <c r="C36" s="10" t="s">
        <v>59</v>
      </c>
      <c r="D36" s="22"/>
      <c r="E36" s="23"/>
      <c r="F36" s="22">
        <f aca="true" t="shared" si="5" ref="F36:F40">D36+E36</f>
        <v>0</v>
      </c>
      <c r="G36" s="30">
        <f aca="true" t="shared" si="6" ref="G36:G40">G35+F36</f>
        <v>256599.09999999998</v>
      </c>
    </row>
    <row r="37" spans="2:7" ht="15.6">
      <c r="B37" s="8">
        <v>26</v>
      </c>
      <c r="C37" s="10" t="s">
        <v>58</v>
      </c>
      <c r="D37" s="22"/>
      <c r="E37" s="23"/>
      <c r="F37" s="22">
        <f t="shared" si="5"/>
        <v>0</v>
      </c>
      <c r="G37" s="30">
        <f t="shared" si="6"/>
        <v>256599.09999999998</v>
      </c>
    </row>
    <row r="38" spans="2:7" ht="15.6">
      <c r="B38" s="7">
        <v>27</v>
      </c>
      <c r="C38" s="10" t="s">
        <v>57</v>
      </c>
      <c r="D38" s="22"/>
      <c r="E38" s="23"/>
      <c r="F38" s="22">
        <f t="shared" si="5"/>
        <v>0</v>
      </c>
      <c r="G38" s="30">
        <f t="shared" si="6"/>
        <v>256599.09999999998</v>
      </c>
    </row>
    <row r="39" spans="2:7" ht="15.6">
      <c r="B39" s="7">
        <v>28</v>
      </c>
      <c r="C39" s="10" t="s">
        <v>56</v>
      </c>
      <c r="D39" s="22"/>
      <c r="E39" s="23"/>
      <c r="F39" s="22">
        <f t="shared" si="5"/>
        <v>0</v>
      </c>
      <c r="G39" s="30">
        <f t="shared" si="6"/>
        <v>256599.09999999998</v>
      </c>
    </row>
    <row r="40" spans="2:7" ht="15.6">
      <c r="B40" s="8">
        <v>29</v>
      </c>
      <c r="C40" s="10" t="s">
        <v>55</v>
      </c>
      <c r="D40" s="22"/>
      <c r="E40" s="23"/>
      <c r="F40" s="22">
        <f t="shared" si="5"/>
        <v>0</v>
      </c>
      <c r="G40" s="30">
        <f t="shared" si="6"/>
        <v>256599.09999999998</v>
      </c>
    </row>
    <row r="41" spans="2:7" ht="16.2" thickBot="1">
      <c r="B41" s="17"/>
      <c r="C41" s="18" t="s">
        <v>54</v>
      </c>
      <c r="D41" s="19">
        <f>SUM(D29:D40)</f>
        <v>139330</v>
      </c>
      <c r="E41" s="19">
        <f>SUM(E29:E40)</f>
        <v>7578</v>
      </c>
      <c r="F41" s="18">
        <f>D41-E41</f>
        <v>131752</v>
      </c>
      <c r="G41" s="28"/>
    </row>
    <row r="42" spans="2:7" ht="21.6" thickTop="1">
      <c r="B42" s="60">
        <v>2566</v>
      </c>
      <c r="C42" s="60"/>
      <c r="D42" s="60"/>
      <c r="E42" s="60"/>
      <c r="F42" s="60"/>
      <c r="G42" s="60"/>
    </row>
    <row r="43" spans="2:7" ht="15.6">
      <c r="B43" s="5" t="s">
        <v>0</v>
      </c>
      <c r="C43" s="6" t="s">
        <v>2</v>
      </c>
      <c r="D43" s="6" t="s">
        <v>1</v>
      </c>
      <c r="E43" s="15" t="s">
        <v>7</v>
      </c>
      <c r="F43" s="6" t="s">
        <v>12</v>
      </c>
      <c r="G43" s="6" t="s">
        <v>8</v>
      </c>
    </row>
    <row r="44" spans="2:7" ht="15.6">
      <c r="B44" s="8">
        <v>30</v>
      </c>
      <c r="C44" s="10" t="s">
        <v>53</v>
      </c>
      <c r="D44" s="22"/>
      <c r="E44" s="23"/>
      <c r="F44" s="22">
        <f aca="true" t="shared" si="7" ref="F44:F56">D44+E44</f>
        <v>0</v>
      </c>
      <c r="G44" s="22">
        <f>G40+D44+E44</f>
        <v>256599.09999999998</v>
      </c>
    </row>
    <row r="45" spans="2:7" ht="15.6">
      <c r="B45" s="7">
        <v>31</v>
      </c>
      <c r="C45" s="10" t="s">
        <v>52</v>
      </c>
      <c r="D45" s="22"/>
      <c r="E45" s="23"/>
      <c r="F45" s="22">
        <f t="shared" si="7"/>
        <v>0</v>
      </c>
      <c r="G45" s="22">
        <f aca="true" t="shared" si="8" ref="G45:G55">G44+D45+E45</f>
        <v>256599.09999999998</v>
      </c>
    </row>
    <row r="46" spans="2:7" ht="15.6">
      <c r="B46" s="7">
        <v>32</v>
      </c>
      <c r="C46" s="10" t="s">
        <v>51</v>
      </c>
      <c r="D46" s="22"/>
      <c r="E46" s="23"/>
      <c r="F46" s="22">
        <f t="shared" si="7"/>
        <v>0</v>
      </c>
      <c r="G46" s="22">
        <f t="shared" si="8"/>
        <v>256599.09999999998</v>
      </c>
    </row>
    <row r="47" spans="2:7" ht="15.6">
      <c r="B47" s="8">
        <v>33</v>
      </c>
      <c r="C47" s="10" t="s">
        <v>50</v>
      </c>
      <c r="D47" s="22"/>
      <c r="E47" s="23"/>
      <c r="F47" s="22">
        <f t="shared" si="7"/>
        <v>0</v>
      </c>
      <c r="G47" s="22">
        <f t="shared" si="8"/>
        <v>256599.09999999998</v>
      </c>
    </row>
    <row r="48" spans="2:7" ht="15.6">
      <c r="B48" s="8">
        <v>34</v>
      </c>
      <c r="C48" s="10" t="s">
        <v>49</v>
      </c>
      <c r="D48" s="22"/>
      <c r="E48" s="23"/>
      <c r="F48" s="22">
        <f t="shared" si="7"/>
        <v>0</v>
      </c>
      <c r="G48" s="22">
        <f t="shared" si="8"/>
        <v>256599.09999999998</v>
      </c>
    </row>
    <row r="49" spans="2:7" ht="15.6">
      <c r="B49" s="7">
        <v>35</v>
      </c>
      <c r="C49" s="10" t="s">
        <v>48</v>
      </c>
      <c r="D49" s="22"/>
      <c r="E49" s="23"/>
      <c r="F49" s="22">
        <f t="shared" si="7"/>
        <v>0</v>
      </c>
      <c r="G49" s="22">
        <f t="shared" si="8"/>
        <v>256599.09999999998</v>
      </c>
    </row>
    <row r="50" spans="2:7" ht="15.6">
      <c r="B50" s="7">
        <v>36</v>
      </c>
      <c r="C50" s="10" t="s">
        <v>47</v>
      </c>
      <c r="D50" s="22"/>
      <c r="E50" s="23"/>
      <c r="F50" s="22">
        <f t="shared" si="7"/>
        <v>0</v>
      </c>
      <c r="G50" s="22">
        <f t="shared" si="8"/>
        <v>256599.09999999998</v>
      </c>
    </row>
    <row r="51" spans="2:7" ht="15.6">
      <c r="B51" s="8">
        <v>37</v>
      </c>
      <c r="C51" s="10" t="s">
        <v>46</v>
      </c>
      <c r="D51" s="22"/>
      <c r="E51" s="23"/>
      <c r="F51" s="22">
        <f t="shared" si="7"/>
        <v>0</v>
      </c>
      <c r="G51" s="22">
        <f t="shared" si="8"/>
        <v>256599.09999999998</v>
      </c>
    </row>
    <row r="52" spans="2:7" ht="15.6">
      <c r="B52" s="8">
        <v>38</v>
      </c>
      <c r="C52" s="10" t="s">
        <v>45</v>
      </c>
      <c r="D52" s="22"/>
      <c r="E52" s="23"/>
      <c r="F52" s="22">
        <f t="shared" si="7"/>
        <v>0</v>
      </c>
      <c r="G52" s="22">
        <f t="shared" si="8"/>
        <v>256599.09999999998</v>
      </c>
    </row>
    <row r="53" spans="2:7" ht="15.6">
      <c r="B53" s="7">
        <v>39</v>
      </c>
      <c r="C53" s="10" t="s">
        <v>44</v>
      </c>
      <c r="D53" s="22"/>
      <c r="E53" s="23"/>
      <c r="F53" s="22">
        <f t="shared" si="7"/>
        <v>0</v>
      </c>
      <c r="G53" s="22">
        <f t="shared" si="8"/>
        <v>256599.09999999998</v>
      </c>
    </row>
    <row r="54" spans="2:7" ht="15.6">
      <c r="B54" s="7">
        <v>40</v>
      </c>
      <c r="C54" s="10" t="s">
        <v>43</v>
      </c>
      <c r="D54" s="22"/>
      <c r="E54" s="23"/>
      <c r="F54" s="22">
        <f t="shared" si="7"/>
        <v>0</v>
      </c>
      <c r="G54" s="22">
        <f t="shared" si="8"/>
        <v>256599.09999999998</v>
      </c>
    </row>
    <row r="55" spans="2:7" ht="15.6">
      <c r="B55" s="8">
        <v>41</v>
      </c>
      <c r="C55" s="10" t="s">
        <v>42</v>
      </c>
      <c r="D55" s="22"/>
      <c r="E55" s="23"/>
      <c r="F55" s="22">
        <f t="shared" si="7"/>
        <v>0</v>
      </c>
      <c r="G55" s="22">
        <f t="shared" si="8"/>
        <v>256599.09999999998</v>
      </c>
    </row>
    <row r="56" spans="2:7" ht="16.2" thickBot="1">
      <c r="B56" s="17"/>
      <c r="C56" s="18" t="s">
        <v>41</v>
      </c>
      <c r="D56" s="19">
        <f>SUM(D44:D55)</f>
        <v>0</v>
      </c>
      <c r="E56" s="19">
        <f>SUM(E44:E55)</f>
        <v>0</v>
      </c>
      <c r="F56" s="18">
        <f t="shared" si="7"/>
        <v>0</v>
      </c>
      <c r="G56" s="21"/>
    </row>
    <row r="57" spans="2:7" ht="21.6" thickTop="1">
      <c r="B57" s="60">
        <v>2567</v>
      </c>
      <c r="C57" s="60"/>
      <c r="D57" s="60"/>
      <c r="E57" s="60"/>
      <c r="F57" s="60"/>
      <c r="G57" s="60"/>
    </row>
    <row r="58" spans="2:7" ht="15.6">
      <c r="B58" s="5" t="s">
        <v>0</v>
      </c>
      <c r="C58" s="6" t="s">
        <v>2</v>
      </c>
      <c r="D58" s="6" t="s">
        <v>1</v>
      </c>
      <c r="E58" s="15" t="s">
        <v>7</v>
      </c>
      <c r="F58" s="6" t="s">
        <v>12</v>
      </c>
      <c r="G58" s="6" t="s">
        <v>8</v>
      </c>
    </row>
    <row r="59" spans="2:7" ht="15.6">
      <c r="B59" s="8">
        <v>42</v>
      </c>
      <c r="C59" s="10" t="s">
        <v>40</v>
      </c>
      <c r="D59" s="22"/>
      <c r="E59" s="23"/>
      <c r="F59" s="22">
        <f aca="true" t="shared" si="9" ref="F59:F71">D59+E59</f>
        <v>0</v>
      </c>
      <c r="G59" s="22">
        <f>G55+D59+E59</f>
        <v>256599.09999999998</v>
      </c>
    </row>
    <row r="60" spans="2:7" ht="15.6">
      <c r="B60" s="7">
        <v>43</v>
      </c>
      <c r="C60" s="10" t="s">
        <v>39</v>
      </c>
      <c r="D60" s="22"/>
      <c r="E60" s="23"/>
      <c r="F60" s="22">
        <f t="shared" si="9"/>
        <v>0</v>
      </c>
      <c r="G60" s="22">
        <f aca="true" t="shared" si="10" ref="G60:G70">G59+D60+E60</f>
        <v>256599.09999999998</v>
      </c>
    </row>
    <row r="61" spans="2:7" ht="15.6">
      <c r="B61" s="7">
        <v>44</v>
      </c>
      <c r="C61" s="10" t="s">
        <v>38</v>
      </c>
      <c r="D61" s="22"/>
      <c r="E61" s="23"/>
      <c r="F61" s="22">
        <f t="shared" si="9"/>
        <v>0</v>
      </c>
      <c r="G61" s="22">
        <f t="shared" si="10"/>
        <v>256599.09999999998</v>
      </c>
    </row>
    <row r="62" spans="2:7" ht="15.6">
      <c r="B62" s="8">
        <v>45</v>
      </c>
      <c r="C62" s="10" t="s">
        <v>37</v>
      </c>
      <c r="D62" s="22"/>
      <c r="E62" s="23"/>
      <c r="F62" s="22">
        <f t="shared" si="9"/>
        <v>0</v>
      </c>
      <c r="G62" s="22">
        <f t="shared" si="10"/>
        <v>256599.09999999998</v>
      </c>
    </row>
    <row r="63" spans="2:7" ht="15.6">
      <c r="B63" s="7">
        <v>46</v>
      </c>
      <c r="C63" s="10" t="s">
        <v>36</v>
      </c>
      <c r="D63" s="22"/>
      <c r="E63" s="23"/>
      <c r="F63" s="22">
        <f t="shared" si="9"/>
        <v>0</v>
      </c>
      <c r="G63" s="22">
        <f t="shared" si="10"/>
        <v>256599.09999999998</v>
      </c>
    </row>
    <row r="64" spans="2:7" ht="15.6">
      <c r="B64" s="7">
        <v>47</v>
      </c>
      <c r="C64" s="10" t="s">
        <v>35</v>
      </c>
      <c r="D64" s="22"/>
      <c r="E64" s="23"/>
      <c r="F64" s="22">
        <f t="shared" si="9"/>
        <v>0</v>
      </c>
      <c r="G64" s="22">
        <f t="shared" si="10"/>
        <v>256599.09999999998</v>
      </c>
    </row>
    <row r="65" spans="2:7" ht="15.6">
      <c r="B65" s="8">
        <v>48</v>
      </c>
      <c r="C65" s="10" t="s">
        <v>34</v>
      </c>
      <c r="D65" s="22"/>
      <c r="E65" s="23"/>
      <c r="F65" s="22">
        <f t="shared" si="9"/>
        <v>0</v>
      </c>
      <c r="G65" s="22">
        <f t="shared" si="10"/>
        <v>256599.09999999998</v>
      </c>
    </row>
    <row r="66" spans="2:7" ht="15.6">
      <c r="B66" s="7">
        <v>49</v>
      </c>
      <c r="C66" s="10" t="s">
        <v>33</v>
      </c>
      <c r="D66" s="22"/>
      <c r="E66" s="23"/>
      <c r="F66" s="22">
        <f t="shared" si="9"/>
        <v>0</v>
      </c>
      <c r="G66" s="22">
        <f t="shared" si="10"/>
        <v>256599.09999999998</v>
      </c>
    </row>
    <row r="67" spans="2:7" ht="15.6">
      <c r="B67" s="7">
        <v>50</v>
      </c>
      <c r="C67" s="10" t="s">
        <v>32</v>
      </c>
      <c r="D67" s="22"/>
      <c r="E67" s="23"/>
      <c r="F67" s="22">
        <f t="shared" si="9"/>
        <v>0</v>
      </c>
      <c r="G67" s="22">
        <f t="shared" si="10"/>
        <v>256599.09999999998</v>
      </c>
    </row>
    <row r="68" spans="2:7" ht="15.6">
      <c r="B68" s="8">
        <v>51</v>
      </c>
      <c r="C68" s="10" t="s">
        <v>31</v>
      </c>
      <c r="D68" s="22"/>
      <c r="E68" s="23"/>
      <c r="F68" s="22">
        <f t="shared" si="9"/>
        <v>0</v>
      </c>
      <c r="G68" s="22">
        <f t="shared" si="10"/>
        <v>256599.09999999998</v>
      </c>
    </row>
    <row r="69" spans="2:7" ht="15.6">
      <c r="B69" s="7">
        <v>52</v>
      </c>
      <c r="C69" s="10" t="s">
        <v>30</v>
      </c>
      <c r="D69" s="22"/>
      <c r="E69" s="23"/>
      <c r="F69" s="22">
        <f t="shared" si="9"/>
        <v>0</v>
      </c>
      <c r="G69" s="22">
        <f t="shared" si="10"/>
        <v>256599.09999999998</v>
      </c>
    </row>
    <row r="70" spans="2:7" ht="15.6">
      <c r="B70" s="7">
        <v>53</v>
      </c>
      <c r="C70" s="10" t="s">
        <v>29</v>
      </c>
      <c r="D70" s="22"/>
      <c r="E70" s="23"/>
      <c r="F70" s="22">
        <f t="shared" si="9"/>
        <v>0</v>
      </c>
      <c r="G70" s="22">
        <f t="shared" si="10"/>
        <v>256599.09999999998</v>
      </c>
    </row>
    <row r="71" spans="2:7" ht="16.2" thickBot="1">
      <c r="B71" s="17"/>
      <c r="C71" s="18" t="s">
        <v>28</v>
      </c>
      <c r="D71" s="19">
        <f>SUM(D59:D70)</f>
        <v>0</v>
      </c>
      <c r="E71" s="19">
        <f>SUM(E59:E70)</f>
        <v>0</v>
      </c>
      <c r="F71" s="18">
        <f t="shared" si="9"/>
        <v>0</v>
      </c>
      <c r="G71" s="21"/>
    </row>
    <row r="72" spans="4:8" ht="16.2" thickTop="1">
      <c r="D72" s="6" t="s">
        <v>1</v>
      </c>
      <c r="E72" s="15" t="s">
        <v>7</v>
      </c>
      <c r="F72" s="6" t="s">
        <v>12</v>
      </c>
      <c r="G72" s="6" t="s">
        <v>8</v>
      </c>
      <c r="H72" s="25"/>
    </row>
    <row r="73" spans="3:7" ht="16.2" thickBot="1">
      <c r="C73" s="10" t="s">
        <v>66</v>
      </c>
      <c r="D73" s="29">
        <f>D11+D26+D41</f>
        <v>409850</v>
      </c>
      <c r="E73" s="29">
        <f aca="true" t="shared" si="11" ref="E73">E11+E26+E41</f>
        <v>153250.90000000002</v>
      </c>
      <c r="F73" s="29">
        <f>D73-E73</f>
        <v>256599.09999999998</v>
      </c>
      <c r="G73" s="28">
        <f>G70</f>
        <v>256599.09999999998</v>
      </c>
    </row>
    <row r="74" spans="5:6" ht="15" thickTop="1">
      <c r="E74" s="25"/>
      <c r="F74" s="25"/>
    </row>
    <row r="75" ht="15">
      <c r="G75" s="25"/>
    </row>
  </sheetData>
  <mergeCells count="5">
    <mergeCell ref="B4:G4"/>
    <mergeCell ref="B12:G12"/>
    <mergeCell ref="B27:G27"/>
    <mergeCell ref="B42:G42"/>
    <mergeCell ref="B57:G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3403-A8E2-4926-88CC-EC10194575C7}">
  <sheetPr>
    <tabColor rgb="FFFFFF00"/>
    <pageSetUpPr fitToPage="1"/>
  </sheetPr>
  <dimension ref="A1:K46"/>
  <sheetViews>
    <sheetView tabSelected="1" zoomScale="70" zoomScaleNormal="70" workbookViewId="0" topLeftCell="A1">
      <selection activeCell="J33" sqref="J33"/>
    </sheetView>
  </sheetViews>
  <sheetFormatPr defaultColWidth="9.140625" defaultRowHeight="15"/>
  <cols>
    <col min="1" max="1" width="4.28125" style="0" customWidth="1"/>
    <col min="2" max="2" width="6.00390625" style="0" customWidth="1"/>
    <col min="3" max="3" width="19.57421875" style="0" bestFit="1" customWidth="1"/>
    <col min="4" max="4" width="14.28125" style="0" customWidth="1"/>
    <col min="5" max="5" width="17.421875" style="0" customWidth="1"/>
    <col min="6" max="6" width="19.00390625" style="0" customWidth="1"/>
    <col min="7" max="7" width="14.7109375" style="0" bestFit="1" customWidth="1"/>
    <col min="8" max="8" width="11.140625" style="0" bestFit="1" customWidth="1"/>
  </cols>
  <sheetData>
    <row r="1" spans="1:7" ht="15.6">
      <c r="A1" s="31"/>
      <c r="B1" s="32" t="s">
        <v>67</v>
      </c>
      <c r="C1" s="33"/>
      <c r="D1" s="31"/>
      <c r="E1" s="34"/>
      <c r="F1" s="35"/>
      <c r="G1" s="31"/>
    </row>
    <row r="2" spans="1:7" ht="15.6">
      <c r="A2" s="31"/>
      <c r="B2" s="32" t="s">
        <v>13</v>
      </c>
      <c r="C2" s="33"/>
      <c r="D2" s="31"/>
      <c r="E2" s="34"/>
      <c r="F2" s="35"/>
      <c r="G2" s="31"/>
    </row>
    <row r="3" spans="1:7" ht="15.6">
      <c r="A3" s="31"/>
      <c r="B3" s="32"/>
      <c r="C3" s="33"/>
      <c r="D3" s="31"/>
      <c r="E3" s="34"/>
      <c r="F3" s="35"/>
      <c r="G3" s="31"/>
    </row>
    <row r="4" spans="1:7" ht="20.4">
      <c r="A4" s="31"/>
      <c r="B4" s="63">
        <v>2563</v>
      </c>
      <c r="C4" s="63"/>
      <c r="D4" s="63"/>
      <c r="E4" s="63"/>
      <c r="F4" s="63"/>
      <c r="G4" s="63"/>
    </row>
    <row r="5" spans="1:7" ht="15.6">
      <c r="A5" s="36"/>
      <c r="B5" s="37" t="s">
        <v>0</v>
      </c>
      <c r="C5" s="38" t="s">
        <v>2</v>
      </c>
      <c r="D5" s="38" t="s">
        <v>1</v>
      </c>
      <c r="E5" s="39" t="s">
        <v>7</v>
      </c>
      <c r="F5" s="38" t="s">
        <v>12</v>
      </c>
      <c r="G5" s="38" t="s">
        <v>8</v>
      </c>
    </row>
    <row r="6" spans="1:7" ht="15.6">
      <c r="A6" s="31"/>
      <c r="B6" s="40">
        <v>1</v>
      </c>
      <c r="C6" s="41" t="s">
        <v>4</v>
      </c>
      <c r="D6" s="42">
        <v>12950</v>
      </c>
      <c r="E6" s="42">
        <v>0</v>
      </c>
      <c r="F6" s="43">
        <f>D6-E6</f>
        <v>12950</v>
      </c>
      <c r="G6" s="43">
        <f>F6</f>
        <v>12950</v>
      </c>
    </row>
    <row r="7" spans="1:7" ht="15.6">
      <c r="A7" s="31"/>
      <c r="B7" s="44">
        <v>2</v>
      </c>
      <c r="C7" s="41" t="s">
        <v>5</v>
      </c>
      <c r="D7" s="42">
        <v>3980</v>
      </c>
      <c r="E7" s="42">
        <v>0</v>
      </c>
      <c r="F7" s="43">
        <f aca="true" t="shared" si="0" ref="F7:F10">D7-E7</f>
        <v>3980</v>
      </c>
      <c r="G7" s="43">
        <f>G6+F7</f>
        <v>16930</v>
      </c>
    </row>
    <row r="8" spans="1:7" ht="15.6">
      <c r="A8" s="31"/>
      <c r="B8" s="40">
        <v>3</v>
      </c>
      <c r="C8" s="41" t="s">
        <v>3</v>
      </c>
      <c r="D8" s="42">
        <v>15560</v>
      </c>
      <c r="E8" s="45">
        <v>4600</v>
      </c>
      <c r="F8" s="43">
        <f t="shared" si="0"/>
        <v>10960</v>
      </c>
      <c r="G8" s="43">
        <f>G7+F8</f>
        <v>27890</v>
      </c>
    </row>
    <row r="9" spans="1:7" ht="15.6">
      <c r="A9" s="31"/>
      <c r="B9" s="44">
        <v>4</v>
      </c>
      <c r="C9" s="41" t="s">
        <v>6</v>
      </c>
      <c r="D9" s="45">
        <v>24580</v>
      </c>
      <c r="E9" s="45">
        <v>4430</v>
      </c>
      <c r="F9" s="43">
        <f t="shared" si="0"/>
        <v>20150</v>
      </c>
      <c r="G9" s="43">
        <f>G8+F9</f>
        <v>48040</v>
      </c>
    </row>
    <row r="10" spans="1:7" ht="15.6">
      <c r="A10" s="31"/>
      <c r="B10" s="40">
        <v>5</v>
      </c>
      <c r="C10" s="41" t="s">
        <v>9</v>
      </c>
      <c r="D10" s="45">
        <v>13420</v>
      </c>
      <c r="E10" s="42">
        <v>0</v>
      </c>
      <c r="F10" s="43">
        <f t="shared" si="0"/>
        <v>13420</v>
      </c>
      <c r="G10" s="43">
        <f>G9+F10</f>
        <v>61460</v>
      </c>
    </row>
    <row r="11" spans="1:7" ht="16.2" thickBot="1">
      <c r="A11" s="31"/>
      <c r="B11" s="46"/>
      <c r="C11" s="47" t="s">
        <v>14</v>
      </c>
      <c r="D11" s="48">
        <f>SUM(D6:D10)</f>
        <v>70490</v>
      </c>
      <c r="E11" s="49">
        <f>SUM(E6:E10)</f>
        <v>9030</v>
      </c>
      <c r="F11" s="47">
        <f>SUM(F6:F10)</f>
        <v>61460</v>
      </c>
      <c r="G11" s="47"/>
    </row>
    <row r="12" spans="1:7" ht="21" thickTop="1">
      <c r="A12" s="31"/>
      <c r="B12" s="63">
        <v>2564</v>
      </c>
      <c r="C12" s="63"/>
      <c r="D12" s="63"/>
      <c r="E12" s="63"/>
      <c r="F12" s="63"/>
      <c r="G12" s="63"/>
    </row>
    <row r="13" spans="1:7" ht="15.6">
      <c r="A13" s="31"/>
      <c r="B13" s="37" t="s">
        <v>0</v>
      </c>
      <c r="C13" s="38" t="s">
        <v>2</v>
      </c>
      <c r="D13" s="38" t="s">
        <v>1</v>
      </c>
      <c r="E13" s="39" t="s">
        <v>7</v>
      </c>
      <c r="F13" s="38" t="s">
        <v>12</v>
      </c>
      <c r="G13" s="38" t="s">
        <v>8</v>
      </c>
    </row>
    <row r="14" spans="1:7" ht="15.6">
      <c r="A14" s="31"/>
      <c r="B14" s="44">
        <v>6</v>
      </c>
      <c r="C14" s="41" t="s">
        <v>10</v>
      </c>
      <c r="D14" s="45">
        <v>13420</v>
      </c>
      <c r="E14" s="45">
        <v>179</v>
      </c>
      <c r="F14" s="43">
        <f>D14-E14</f>
        <v>13241</v>
      </c>
      <c r="G14" s="43">
        <f>G10+F14</f>
        <v>74701</v>
      </c>
    </row>
    <row r="15" spans="1:7" ht="15.6">
      <c r="A15" s="31"/>
      <c r="B15" s="40">
        <v>7</v>
      </c>
      <c r="C15" s="41" t="s">
        <v>11</v>
      </c>
      <c r="D15" s="45">
        <v>13420</v>
      </c>
      <c r="E15" s="42">
        <v>70759.1</v>
      </c>
      <c r="F15" s="43">
        <f aca="true" t="shared" si="1" ref="F15:F25">D15-E15</f>
        <v>-57339.100000000006</v>
      </c>
      <c r="G15" s="43">
        <f>G14+F15</f>
        <v>17361.899999999994</v>
      </c>
    </row>
    <row r="16" spans="1:7" ht="15.6">
      <c r="A16" s="31"/>
      <c r="B16" s="40">
        <v>8</v>
      </c>
      <c r="C16" s="41" t="s">
        <v>15</v>
      </c>
      <c r="D16" s="45">
        <v>16840</v>
      </c>
      <c r="E16" s="42">
        <v>1490</v>
      </c>
      <c r="F16" s="43">
        <f t="shared" si="1"/>
        <v>15350</v>
      </c>
      <c r="G16" s="43">
        <f>G15+F16</f>
        <v>32711.899999999994</v>
      </c>
    </row>
    <row r="17" spans="1:11" ht="15.6">
      <c r="A17" s="31"/>
      <c r="B17" s="44">
        <v>9</v>
      </c>
      <c r="C17" s="41" t="s">
        <v>16</v>
      </c>
      <c r="D17" s="45">
        <v>14920</v>
      </c>
      <c r="E17" s="42">
        <v>3345</v>
      </c>
      <c r="F17" s="43">
        <f t="shared" si="1"/>
        <v>11575</v>
      </c>
      <c r="G17" s="43">
        <f aca="true" t="shared" si="2" ref="G17:G24">G16+F17</f>
        <v>44286.899999999994</v>
      </c>
      <c r="K17" s="13"/>
    </row>
    <row r="18" spans="1:7" ht="15.6">
      <c r="A18" s="50"/>
      <c r="B18" s="44">
        <v>10</v>
      </c>
      <c r="C18" s="41" t="s">
        <v>17</v>
      </c>
      <c r="D18" s="45">
        <v>14680</v>
      </c>
      <c r="E18" s="42">
        <v>420</v>
      </c>
      <c r="F18" s="43">
        <f t="shared" si="1"/>
        <v>14260</v>
      </c>
      <c r="G18" s="43">
        <f t="shared" si="2"/>
        <v>58546.899999999994</v>
      </c>
    </row>
    <row r="19" spans="1:7" ht="15.6">
      <c r="A19" s="50"/>
      <c r="B19" s="44">
        <v>11</v>
      </c>
      <c r="C19" s="41" t="s">
        <v>18</v>
      </c>
      <c r="D19" s="45">
        <v>14680</v>
      </c>
      <c r="E19" s="42">
        <v>42974.8</v>
      </c>
      <c r="F19" s="43">
        <f t="shared" si="1"/>
        <v>-28294.800000000003</v>
      </c>
      <c r="G19" s="43">
        <f>G18+F19</f>
        <v>30252.09999999999</v>
      </c>
    </row>
    <row r="20" spans="1:7" ht="15.6">
      <c r="A20" s="50"/>
      <c r="B20" s="44">
        <v>12</v>
      </c>
      <c r="C20" s="41" t="s">
        <v>19</v>
      </c>
      <c r="D20" s="45">
        <v>14920</v>
      </c>
      <c r="E20" s="42">
        <v>420</v>
      </c>
      <c r="F20" s="43">
        <f t="shared" si="1"/>
        <v>14500</v>
      </c>
      <c r="G20" s="43">
        <f t="shared" si="2"/>
        <v>44752.09999999999</v>
      </c>
    </row>
    <row r="21" spans="1:7" ht="15.6">
      <c r="A21" s="50"/>
      <c r="B21" s="44">
        <v>13</v>
      </c>
      <c r="C21" s="41" t="s">
        <v>20</v>
      </c>
      <c r="D21" s="45">
        <v>14740</v>
      </c>
      <c r="E21" s="42">
        <v>420</v>
      </c>
      <c r="F21" s="43">
        <f t="shared" si="1"/>
        <v>14320</v>
      </c>
      <c r="G21" s="43">
        <f t="shared" si="2"/>
        <v>59072.09999999999</v>
      </c>
    </row>
    <row r="22" spans="1:7" ht="15.6">
      <c r="A22" s="50"/>
      <c r="B22" s="44">
        <v>14</v>
      </c>
      <c r="C22" s="41" t="s">
        <v>21</v>
      </c>
      <c r="D22" s="45">
        <v>19380</v>
      </c>
      <c r="E22" s="42">
        <v>3136</v>
      </c>
      <c r="F22" s="43">
        <f t="shared" si="1"/>
        <v>16244</v>
      </c>
      <c r="G22" s="43">
        <f t="shared" si="2"/>
        <v>75316.09999999999</v>
      </c>
    </row>
    <row r="23" spans="1:7" ht="15.6">
      <c r="A23" s="50"/>
      <c r="B23" s="44">
        <v>15</v>
      </c>
      <c r="C23" s="41" t="s">
        <v>22</v>
      </c>
      <c r="D23" s="45">
        <v>21520</v>
      </c>
      <c r="E23" s="42">
        <v>1705</v>
      </c>
      <c r="F23" s="43">
        <f t="shared" si="1"/>
        <v>19815</v>
      </c>
      <c r="G23" s="43">
        <f t="shared" si="2"/>
        <v>95131.09999999999</v>
      </c>
    </row>
    <row r="24" spans="1:7" ht="15.6">
      <c r="A24" s="50"/>
      <c r="B24" s="44">
        <v>16</v>
      </c>
      <c r="C24" s="41" t="s">
        <v>23</v>
      </c>
      <c r="D24" s="45">
        <v>17920</v>
      </c>
      <c r="E24" s="42">
        <v>1104</v>
      </c>
      <c r="F24" s="43">
        <f t="shared" si="1"/>
        <v>16816</v>
      </c>
      <c r="G24" s="43">
        <f t="shared" si="2"/>
        <v>111947.09999999999</v>
      </c>
    </row>
    <row r="25" spans="1:7" ht="15.6">
      <c r="A25" s="50"/>
      <c r="B25" s="44">
        <v>17</v>
      </c>
      <c r="C25" s="41" t="s">
        <v>24</v>
      </c>
      <c r="D25" s="45">
        <v>23590</v>
      </c>
      <c r="E25" s="42">
        <v>10690</v>
      </c>
      <c r="F25" s="43">
        <f t="shared" si="1"/>
        <v>12900</v>
      </c>
      <c r="G25" s="51">
        <f>G24+F25</f>
        <v>124847.09999999999</v>
      </c>
    </row>
    <row r="26" spans="1:7" ht="16.2" thickBot="1">
      <c r="A26" s="50"/>
      <c r="B26" s="46"/>
      <c r="C26" s="47" t="s">
        <v>25</v>
      </c>
      <c r="D26" s="48">
        <f>SUM(D14:D25)</f>
        <v>200030</v>
      </c>
      <c r="E26" s="48">
        <f>SUM(E14:E25)</f>
        <v>136642.90000000002</v>
      </c>
      <c r="F26" s="47">
        <f>D26-E26</f>
        <v>63387.09999999998</v>
      </c>
      <c r="G26" s="52"/>
    </row>
    <row r="27" spans="1:7" ht="21" thickTop="1">
      <c r="A27" s="50"/>
      <c r="B27" s="63">
        <v>2565</v>
      </c>
      <c r="C27" s="63"/>
      <c r="D27" s="63"/>
      <c r="E27" s="63"/>
      <c r="F27" s="63"/>
      <c r="G27" s="63"/>
    </row>
    <row r="28" spans="1:7" ht="15">
      <c r="A28" s="50"/>
      <c r="B28" s="37" t="s">
        <v>0</v>
      </c>
      <c r="C28" s="38" t="s">
        <v>2</v>
      </c>
      <c r="D28" s="38" t="s">
        <v>1</v>
      </c>
      <c r="E28" s="39" t="s">
        <v>7</v>
      </c>
      <c r="F28" s="38" t="s">
        <v>12</v>
      </c>
      <c r="G28" s="38" t="s">
        <v>8</v>
      </c>
    </row>
    <row r="29" spans="1:7" ht="15.6">
      <c r="A29" s="50"/>
      <c r="B29" s="44">
        <v>18</v>
      </c>
      <c r="C29" s="41" t="s">
        <v>26</v>
      </c>
      <c r="D29" s="53">
        <v>19750</v>
      </c>
      <c r="E29" s="53">
        <v>1178</v>
      </c>
      <c r="F29" s="53">
        <f>D29-E29</f>
        <v>18572</v>
      </c>
      <c r="G29" s="54">
        <f>G25+F29</f>
        <v>143419.09999999998</v>
      </c>
    </row>
    <row r="30" spans="1:7" ht="15.6">
      <c r="A30" s="50"/>
      <c r="B30" s="40">
        <v>19</v>
      </c>
      <c r="C30" s="41" t="s">
        <v>27</v>
      </c>
      <c r="D30" s="53">
        <v>19750</v>
      </c>
      <c r="E30" s="55">
        <v>870</v>
      </c>
      <c r="F30" s="53">
        <f aca="true" t="shared" si="3" ref="F30:F40">D30-E30</f>
        <v>18880</v>
      </c>
      <c r="G30" s="54">
        <f>G29+F30</f>
        <v>162299.09999999998</v>
      </c>
    </row>
    <row r="31" spans="1:7" ht="15.6">
      <c r="A31" s="50"/>
      <c r="B31" s="40">
        <v>20</v>
      </c>
      <c r="C31" s="41" t="s">
        <v>64</v>
      </c>
      <c r="D31" s="53">
        <v>19750</v>
      </c>
      <c r="E31" s="55">
        <v>570</v>
      </c>
      <c r="F31" s="53">
        <f t="shared" si="3"/>
        <v>19180</v>
      </c>
      <c r="G31" s="54">
        <f>G30+F31</f>
        <v>181479.09999999998</v>
      </c>
    </row>
    <row r="32" spans="1:7" ht="15.6">
      <c r="A32" s="50"/>
      <c r="B32" s="44">
        <v>21</v>
      </c>
      <c r="C32" s="41" t="s">
        <v>63</v>
      </c>
      <c r="D32" s="53">
        <v>20650</v>
      </c>
      <c r="E32" s="55">
        <v>1590</v>
      </c>
      <c r="F32" s="53">
        <f t="shared" si="3"/>
        <v>19060</v>
      </c>
      <c r="G32" s="54">
        <f>G31+F32</f>
        <v>200539.09999999998</v>
      </c>
    </row>
    <row r="33" spans="1:7" ht="15.6">
      <c r="A33" s="50"/>
      <c r="B33" s="44">
        <v>22</v>
      </c>
      <c r="C33" s="41" t="s">
        <v>62</v>
      </c>
      <c r="D33" s="53">
        <v>19810</v>
      </c>
      <c r="E33" s="55">
        <v>570</v>
      </c>
      <c r="F33" s="53">
        <f t="shared" si="3"/>
        <v>19240</v>
      </c>
      <c r="G33" s="54">
        <f>G32+F33</f>
        <v>219779.09999999998</v>
      </c>
    </row>
    <row r="34" spans="1:7" ht="15.6">
      <c r="A34" s="50"/>
      <c r="B34" s="40">
        <v>23</v>
      </c>
      <c r="C34" s="41" t="s">
        <v>61</v>
      </c>
      <c r="D34" s="53">
        <v>19780</v>
      </c>
      <c r="E34" s="55">
        <v>570</v>
      </c>
      <c r="F34" s="53">
        <f t="shared" si="3"/>
        <v>19210</v>
      </c>
      <c r="G34" s="54">
        <f aca="true" t="shared" si="4" ref="G31:G40">G33+F34</f>
        <v>238989.09999999998</v>
      </c>
    </row>
    <row r="35" spans="1:7" ht="15.6">
      <c r="A35" s="50"/>
      <c r="B35" s="40">
        <v>24</v>
      </c>
      <c r="C35" s="41" t="s">
        <v>60</v>
      </c>
      <c r="D35" s="53">
        <v>19840</v>
      </c>
      <c r="E35" s="55">
        <f>2230+60000</f>
        <v>62230</v>
      </c>
      <c r="F35" s="53">
        <f>D35-E35</f>
        <v>-42390</v>
      </c>
      <c r="G35" s="54">
        <f>G34+F35</f>
        <v>196599.09999999998</v>
      </c>
    </row>
    <row r="36" spans="1:7" ht="15.6">
      <c r="A36" s="50"/>
      <c r="B36" s="44">
        <v>25</v>
      </c>
      <c r="C36" s="41" t="s">
        <v>59</v>
      </c>
      <c r="D36" s="53">
        <v>20350</v>
      </c>
      <c r="E36" s="55">
        <v>1672</v>
      </c>
      <c r="F36" s="53">
        <f t="shared" si="3"/>
        <v>18678</v>
      </c>
      <c r="G36" s="54">
        <f>G35+F36</f>
        <v>215277.09999999998</v>
      </c>
    </row>
    <row r="37" spans="1:7" ht="15.6">
      <c r="A37" s="50"/>
      <c r="B37" s="44">
        <v>26</v>
      </c>
      <c r="C37" s="41" t="s">
        <v>58</v>
      </c>
      <c r="D37" s="53"/>
      <c r="E37" s="55"/>
      <c r="F37" s="53">
        <f t="shared" si="3"/>
        <v>0</v>
      </c>
      <c r="G37" s="54">
        <f t="shared" si="4"/>
        <v>215277.09999999998</v>
      </c>
    </row>
    <row r="38" spans="1:7" ht="15.6">
      <c r="A38" s="50"/>
      <c r="B38" s="40">
        <v>27</v>
      </c>
      <c r="C38" s="41" t="s">
        <v>57</v>
      </c>
      <c r="D38" s="53"/>
      <c r="E38" s="55"/>
      <c r="F38" s="53">
        <f t="shared" si="3"/>
        <v>0</v>
      </c>
      <c r="G38" s="54">
        <f t="shared" si="4"/>
        <v>215277.09999999998</v>
      </c>
    </row>
    <row r="39" spans="1:7" ht="15.6">
      <c r="A39" s="50"/>
      <c r="B39" s="40">
        <v>28</v>
      </c>
      <c r="C39" s="41" t="s">
        <v>56</v>
      </c>
      <c r="D39" s="53"/>
      <c r="E39" s="55"/>
      <c r="F39" s="53">
        <f t="shared" si="3"/>
        <v>0</v>
      </c>
      <c r="G39" s="54">
        <f t="shared" si="4"/>
        <v>215277.09999999998</v>
      </c>
    </row>
    <row r="40" spans="1:7" ht="15.6">
      <c r="A40" s="50"/>
      <c r="B40" s="44">
        <v>29</v>
      </c>
      <c r="C40" s="41" t="s">
        <v>55</v>
      </c>
      <c r="D40" s="53"/>
      <c r="E40" s="55"/>
      <c r="F40" s="53">
        <f t="shared" si="3"/>
        <v>0</v>
      </c>
      <c r="G40" s="54">
        <f t="shared" si="4"/>
        <v>215277.09999999998</v>
      </c>
    </row>
    <row r="41" spans="1:7" ht="16.2" thickBot="1">
      <c r="A41" s="50"/>
      <c r="B41" s="46"/>
      <c r="C41" s="47" t="s">
        <v>54</v>
      </c>
      <c r="D41" s="58">
        <f>SUM(D29:D40)</f>
        <v>159680</v>
      </c>
      <c r="E41" s="58">
        <f>SUM(E29:E40)</f>
        <v>69250</v>
      </c>
      <c r="F41" s="59">
        <f>D41-E41</f>
        <v>90430</v>
      </c>
      <c r="G41" s="56"/>
    </row>
    <row r="42" s="31" customFormat="1" ht="15.6" thickTop="1">
      <c r="A42" s="50"/>
    </row>
    <row r="43" spans="1:8" ht="15">
      <c r="A43" s="61" t="s">
        <v>68</v>
      </c>
      <c r="B43" s="62"/>
      <c r="C43" s="62"/>
      <c r="D43" s="38" t="s">
        <v>1</v>
      </c>
      <c r="E43" s="39" t="s">
        <v>7</v>
      </c>
      <c r="F43" s="38" t="s">
        <v>12</v>
      </c>
      <c r="G43" s="38" t="s">
        <v>8</v>
      </c>
      <c r="H43" s="25"/>
    </row>
    <row r="44" spans="1:7" ht="16.2" thickBot="1">
      <c r="A44" s="62"/>
      <c r="B44" s="62"/>
      <c r="C44" s="62"/>
      <c r="D44" s="57">
        <f>D11+D26+D41</f>
        <v>430200</v>
      </c>
      <c r="E44" s="57">
        <f>E11+E26+E41</f>
        <v>214922.90000000002</v>
      </c>
      <c r="F44" s="57">
        <f>D44-E44</f>
        <v>215277.09999999998</v>
      </c>
      <c r="G44" s="56">
        <f>G40</f>
        <v>215277.09999999998</v>
      </c>
    </row>
    <row r="45" spans="1:7" ht="15" thickTop="1">
      <c r="A45" s="50"/>
      <c r="B45" s="50"/>
      <c r="C45" s="50"/>
      <c r="D45" s="50"/>
      <c r="E45" s="50"/>
      <c r="F45" s="50"/>
      <c r="G45" s="50"/>
    </row>
    <row r="46" ht="15">
      <c r="G46" s="25"/>
    </row>
  </sheetData>
  <mergeCells count="4">
    <mergeCell ref="A43:C44"/>
    <mergeCell ref="B4:G4"/>
    <mergeCell ref="B12:G12"/>
    <mergeCell ref="B27:G27"/>
  </mergeCells>
  <printOptions/>
  <pageMargins left="0.25" right="0.25" top="0.75" bottom="0.75" header="0.3" footer="0.3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Tanai Potisat</dc:creator>
  <cp:keywords/>
  <dc:description/>
  <cp:lastModifiedBy>DELL</cp:lastModifiedBy>
  <cp:lastPrinted>2022-08-10T02:39:39Z</cp:lastPrinted>
  <dcterms:created xsi:type="dcterms:W3CDTF">2019-11-06T09:36:20Z</dcterms:created>
  <dcterms:modified xsi:type="dcterms:W3CDTF">2022-09-10T06:44:02Z</dcterms:modified>
  <cp:category/>
  <cp:version/>
  <cp:contentType/>
  <cp:contentStatus/>
</cp:coreProperties>
</file>